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1064" windowHeight="5592"/>
  </bookViews>
  <sheets>
    <sheet name="Sheet1" sheetId="1" r:id="rId1"/>
    <sheet name="Sheet2" sheetId="2" r:id="rId2"/>
    <sheet name="Sheet3" sheetId="3" r:id="rId3"/>
  </sheets>
  <definedNames>
    <definedName name="Category">Sheet1!$E$5:$E$8</definedName>
  </definedNames>
  <calcPr calcId="145621"/>
</workbook>
</file>

<file path=xl/calcChain.xml><?xml version="1.0" encoding="utf-8"?>
<calcChain xmlns="http://schemas.openxmlformats.org/spreadsheetml/2006/main">
  <c r="B6" i="1" l="1"/>
  <c r="G8" i="1" l="1"/>
  <c r="H8" i="1" s="1"/>
  <c r="G7" i="1"/>
  <c r="H7" i="1" s="1"/>
  <c r="G6" i="1"/>
  <c r="H6" i="1" s="1"/>
  <c r="G5" i="1"/>
  <c r="H5" i="1" s="1"/>
  <c r="G9" i="1" l="1"/>
  <c r="B5" i="1" l="1"/>
  <c r="B8" i="1" s="1"/>
  <c r="H9" i="1"/>
  <c r="B7" i="1" l="1"/>
</calcChain>
</file>

<file path=xl/sharedStrings.xml><?xml version="1.0" encoding="utf-8"?>
<sst xmlns="http://schemas.openxmlformats.org/spreadsheetml/2006/main" count="49" uniqueCount="35">
  <si>
    <t>General</t>
  </si>
  <si>
    <t>Ethics</t>
  </si>
  <si>
    <t>Substance Abuse</t>
  </si>
  <si>
    <t>Total</t>
  </si>
  <si>
    <t>Title</t>
  </si>
  <si>
    <t>Category</t>
  </si>
  <si>
    <t>Hours</t>
  </si>
  <si>
    <t>JOBS Act</t>
  </si>
  <si>
    <t>GPL Navigating</t>
  </si>
  <si>
    <t>Tech Law Forum</t>
  </si>
  <si>
    <t>Ethical Social Media</t>
  </si>
  <si>
    <t>Best Prac In House</t>
  </si>
  <si>
    <t>Hours Needed</t>
  </si>
  <si>
    <t>You need to enter: CLE due date, CLE log entries.</t>
  </si>
  <si>
    <t>Status</t>
  </si>
  <si>
    <t>CLE hours remaining</t>
  </si>
  <si>
    <t>Days remaining</t>
  </si>
  <si>
    <t>One CLE hour every how many days</t>
  </si>
  <si>
    <t>CLE hours per day</t>
  </si>
  <si>
    <t>CLE Requirements (California)</t>
  </si>
  <si>
    <t>CLE due date</t>
  </si>
  <si>
    <t>CLE Log Entries</t>
  </si>
  <si>
    <t>Brewery Law</t>
  </si>
  <si>
    <t>Elimination Bias</t>
  </si>
  <si>
    <t>Hours Done</t>
  </si>
  <si>
    <t>Hours Left</t>
  </si>
  <si>
    <t>10 Dumb Things Bar Calling</t>
  </si>
  <si>
    <t>USPTO Ethics</t>
  </si>
  <si>
    <t>Trademark Chasing Online Ghosts</t>
  </si>
  <si>
    <t>Social Media Copyright</t>
  </si>
  <si>
    <t>Supply Chain Contracts</t>
  </si>
  <si>
    <t>Date</t>
  </si>
  <si>
    <t>Elimination Bias Employment</t>
  </si>
  <si>
    <t>Balancing IP Concerns FOSS</t>
  </si>
  <si>
    <t>Advanced Negotiating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</si>
</sst>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$-409]mmmm\ d\,\ yyyy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0" xfId="0" applyNumberFormat="1"/>
    <xf numFmtId="164" fontId="0" fillId="0" borderId="0" xfId="0" applyNumberFormat="1"/>
    <xf numFmtId="0" fontId="0" fillId="0" borderId="0" xfId="0" applyFont="1"/>
    <xf numFmtId="165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workbookViewId="0">
      <selection activeCell="A26" sqref="A26"/>
    </sheetView>
  </sheetViews>
  <sheetFormatPr defaultRowHeight="14.4" x14ac:dyDescent="0.3"/>
  <cols>
    <col min="1" max="1" width="31.6640625" customWidth="1"/>
    <col min="2" max="2" width="15" customWidth="1"/>
    <col min="3" max="3" width="7.109375" customWidth="1"/>
    <col min="4" max="4" width="9.88671875" customWidth="1"/>
    <col min="5" max="5" width="21.109375" customWidth="1"/>
    <col min="6" max="6" width="13" customWidth="1"/>
    <col min="7" max="7" width="12.44140625" customWidth="1"/>
    <col min="8" max="8" width="9.88671875" customWidth="1"/>
  </cols>
  <sheetData>
    <row r="1" spans="1:8" x14ac:dyDescent="0.3">
      <c r="A1" s="1" t="s">
        <v>13</v>
      </c>
    </row>
    <row r="2" spans="1:8" x14ac:dyDescent="0.3">
      <c r="A2" s="4" t="s">
        <v>20</v>
      </c>
      <c r="B2" s="5">
        <v>42037</v>
      </c>
    </row>
    <row r="3" spans="1:8" x14ac:dyDescent="0.3">
      <c r="A3" s="4"/>
      <c r="B3" s="5"/>
      <c r="E3" s="1" t="s">
        <v>19</v>
      </c>
    </row>
    <row r="4" spans="1:8" x14ac:dyDescent="0.3">
      <c r="A4" s="1" t="s">
        <v>14</v>
      </c>
      <c r="B4" s="5"/>
      <c r="F4" s="1" t="s">
        <v>12</v>
      </c>
      <c r="G4" s="1" t="s">
        <v>24</v>
      </c>
      <c r="H4" s="1" t="s">
        <v>25</v>
      </c>
    </row>
    <row r="5" spans="1:8" x14ac:dyDescent="0.3">
      <c r="A5" t="s">
        <v>15</v>
      </c>
      <c r="B5">
        <f>F9-G9</f>
        <v>4.75</v>
      </c>
      <c r="E5" t="s">
        <v>1</v>
      </c>
      <c r="F5">
        <v>4</v>
      </c>
      <c r="G5">
        <f>SUMIF($B$12:$B$42,"Ethics",$C$12:$C$42)</f>
        <v>3</v>
      </c>
      <c r="H5">
        <f>F5-G5</f>
        <v>1</v>
      </c>
    </row>
    <row r="6" spans="1:8" x14ac:dyDescent="0.3">
      <c r="A6" t="s">
        <v>16</v>
      </c>
      <c r="B6" s="2">
        <f ca="1">B2-TODAY()</f>
        <v>11</v>
      </c>
      <c r="E6" t="s">
        <v>2</v>
      </c>
      <c r="F6">
        <v>1</v>
      </c>
      <c r="G6">
        <f>SUMIF($B$12:$B$42,"Substance Abuse",$C$12:$C$42)</f>
        <v>0</v>
      </c>
      <c r="H6">
        <f t="shared" ref="H6:H9" si="0">F6-G6</f>
        <v>1</v>
      </c>
    </row>
    <row r="7" spans="1:8" x14ac:dyDescent="0.3">
      <c r="A7" t="s">
        <v>17</v>
      </c>
      <c r="B7" s="3">
        <f ca="1">B6/B5</f>
        <v>2.3157894736842106</v>
      </c>
      <c r="E7" t="s">
        <v>23</v>
      </c>
      <c r="F7">
        <v>1</v>
      </c>
      <c r="G7">
        <f>SUMIF($B$12:$B$42,"Elimination Bias",$C$12:$C$42)</f>
        <v>1</v>
      </c>
      <c r="H7">
        <f t="shared" si="0"/>
        <v>0</v>
      </c>
    </row>
    <row r="8" spans="1:8" x14ac:dyDescent="0.3">
      <c r="A8" t="s">
        <v>18</v>
      </c>
      <c r="B8" s="3">
        <f ca="1">B5/B6</f>
        <v>0.43181818181818182</v>
      </c>
      <c r="E8" t="s">
        <v>0</v>
      </c>
      <c r="F8">
        <v>19</v>
      </c>
      <c r="G8">
        <f>SUMIF($B$12:$B$42,"General",$C$12:$C$42)</f>
        <v>16.25</v>
      </c>
      <c r="H8">
        <f t="shared" si="0"/>
        <v>2.75</v>
      </c>
    </row>
    <row r="9" spans="1:8" x14ac:dyDescent="0.3">
      <c r="E9" s="1" t="s">
        <v>3</v>
      </c>
      <c r="F9" s="1">
        <v>25</v>
      </c>
      <c r="G9" s="1">
        <f>SUM(G5:G8)</f>
        <v>20.25</v>
      </c>
      <c r="H9" s="1">
        <f t="shared" si="0"/>
        <v>4.75</v>
      </c>
    </row>
    <row r="10" spans="1:8" x14ac:dyDescent="0.3">
      <c r="A10" s="1" t="s">
        <v>21</v>
      </c>
    </row>
    <row r="11" spans="1:8" x14ac:dyDescent="0.3">
      <c r="A11" s="1" t="s">
        <v>4</v>
      </c>
      <c r="B11" s="1" t="s">
        <v>5</v>
      </c>
      <c r="C11" s="1" t="s">
        <v>6</v>
      </c>
      <c r="D11" s="1" t="s">
        <v>31</v>
      </c>
    </row>
    <row r="12" spans="1:8" x14ac:dyDescent="0.3">
      <c r="A12" t="s">
        <v>7</v>
      </c>
      <c r="B12" t="s">
        <v>0</v>
      </c>
      <c r="C12">
        <v>1</v>
      </c>
      <c r="D12" s="6">
        <v>41317</v>
      </c>
    </row>
    <row r="13" spans="1:8" x14ac:dyDescent="0.3">
      <c r="A13" t="s">
        <v>33</v>
      </c>
      <c r="B13" t="s">
        <v>0</v>
      </c>
      <c r="C13">
        <v>1</v>
      </c>
      <c r="D13" s="6">
        <v>41360</v>
      </c>
    </row>
    <row r="14" spans="1:8" x14ac:dyDescent="0.3">
      <c r="A14" t="s">
        <v>8</v>
      </c>
      <c r="B14" t="s">
        <v>0</v>
      </c>
      <c r="C14">
        <v>1</v>
      </c>
      <c r="D14" s="6">
        <v>41401</v>
      </c>
    </row>
    <row r="15" spans="1:8" x14ac:dyDescent="0.3">
      <c r="A15" t="s">
        <v>9</v>
      </c>
      <c r="B15" t="s">
        <v>0</v>
      </c>
      <c r="C15">
        <v>6</v>
      </c>
      <c r="D15" s="6">
        <v>41444</v>
      </c>
    </row>
    <row r="16" spans="1:8" x14ac:dyDescent="0.3">
      <c r="A16" t="s">
        <v>10</v>
      </c>
      <c r="B16" t="s">
        <v>1</v>
      </c>
      <c r="C16">
        <v>1</v>
      </c>
      <c r="D16" s="6">
        <v>41813</v>
      </c>
    </row>
    <row r="17" spans="1:4" x14ac:dyDescent="0.3">
      <c r="A17" t="s">
        <v>11</v>
      </c>
      <c r="B17" t="s">
        <v>0</v>
      </c>
      <c r="C17">
        <v>1.5</v>
      </c>
      <c r="D17" s="6">
        <v>42010</v>
      </c>
    </row>
    <row r="18" spans="1:4" x14ac:dyDescent="0.3">
      <c r="A18" t="s">
        <v>22</v>
      </c>
      <c r="B18" t="s">
        <v>0</v>
      </c>
      <c r="C18">
        <v>1.5</v>
      </c>
      <c r="D18" s="6">
        <v>42012</v>
      </c>
    </row>
    <row r="19" spans="1:4" x14ac:dyDescent="0.3">
      <c r="A19" t="s">
        <v>32</v>
      </c>
      <c r="B19" t="s">
        <v>23</v>
      </c>
      <c r="C19">
        <v>1</v>
      </c>
      <c r="D19" s="6">
        <v>42017</v>
      </c>
    </row>
    <row r="20" spans="1:4" x14ac:dyDescent="0.3">
      <c r="A20" t="s">
        <v>26</v>
      </c>
      <c r="B20" t="s">
        <v>1</v>
      </c>
      <c r="C20">
        <v>1</v>
      </c>
      <c r="D20" s="6">
        <v>42019</v>
      </c>
    </row>
    <row r="21" spans="1:4" x14ac:dyDescent="0.3">
      <c r="A21" t="s">
        <v>27</v>
      </c>
      <c r="B21" t="s">
        <v>1</v>
      </c>
      <c r="C21">
        <v>1</v>
      </c>
      <c r="D21" s="6">
        <v>42022</v>
      </c>
    </row>
    <row r="22" spans="1:4" x14ac:dyDescent="0.3">
      <c r="A22" t="s">
        <v>28</v>
      </c>
      <c r="B22" t="s">
        <v>0</v>
      </c>
      <c r="C22">
        <v>1</v>
      </c>
      <c r="D22" s="6">
        <v>42022</v>
      </c>
    </row>
    <row r="23" spans="1:4" x14ac:dyDescent="0.3">
      <c r="A23" t="s">
        <v>29</v>
      </c>
      <c r="B23" t="s">
        <v>0</v>
      </c>
      <c r="C23">
        <v>1</v>
      </c>
      <c r="D23" s="6">
        <v>42022</v>
      </c>
    </row>
    <row r="24" spans="1:4" x14ac:dyDescent="0.3">
      <c r="A24" t="s">
        <v>30</v>
      </c>
      <c r="B24" t="s">
        <v>0</v>
      </c>
      <c r="C24">
        <v>1</v>
      </c>
      <c r="D24" s="6">
        <v>42024</v>
      </c>
    </row>
    <row r="25" spans="1:4" x14ac:dyDescent="0.3">
      <c r="A25" t="s">
        <v>34</v>
      </c>
      <c r="B25" t="s">
        <v>0</v>
      </c>
      <c r="C25">
        <v>1.25</v>
      </c>
      <c r="D25" s="6">
        <v>42026</v>
      </c>
    </row>
  </sheetData>
  <sortState ref="A12:D24">
    <sortCondition ref="D12:D24"/>
  </sortState>
  <dataValidations count="1">
    <dataValidation type="list" allowBlank="1" showInputMessage="1" showErrorMessage="1" sqref="B12:B33">
      <formula1>Category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Category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2015-01-22T21:50:29Z</dcterms:modified>
</cp:coreProperties>
</file>